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activeTab="1"/>
  </bookViews>
  <sheets>
    <sheet name="Sheet1" sheetId="1" r:id="rId1"/>
    <sheet name="万元表"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<sst xmlns="http://schemas.openxmlformats.org/spreadsheetml/2006/main" count="26" uniqueCount="22">
  <si>
    <t>拟处置债权资产清单</t>
  </si>
  <si>
    <t>基准日：2026年9月30日</t>
  </si>
  <si>
    <t>单位：元</t>
  </si>
  <si>
    <t>债务企业名称</t>
  </si>
  <si>
    <t>债权总额</t>
  </si>
  <si>
    <t>贷款本金</t>
  </si>
  <si>
    <t>贷款利息</t>
  </si>
  <si>
    <t>代垫费用</t>
  </si>
  <si>
    <t>担保方式</t>
  </si>
  <si>
    <t>抵押物类型及所在具体位置</t>
  </si>
  <si>
    <t>保证人名称</t>
  </si>
  <si>
    <t>诉讼或执行进展情况</t>
  </si>
  <si>
    <t>备注</t>
  </si>
  <si>
    <t>庆阳市陇禧货运物流有限责任公司</t>
  </si>
  <si>
    <t>抵押+保证</t>
  </si>
  <si>
    <t>庆阳市宁县长庆桥镇工业集中区内甘肃省吉隆物流发展有限责任公司名下的商业用地和地上商业房产，其中土地面积50800平方米，房产面积2294.4平方米。</t>
  </si>
  <si>
    <t>张笑龙</t>
  </si>
  <si>
    <t>恢复执行中</t>
  </si>
  <si>
    <t>庆阳中庆农产品有限公司</t>
  </si>
  <si>
    <t>甘肃庆发绿色食品有限公司</t>
  </si>
  <si>
    <t>甘肃瑞东商贸有限公司</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</si>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</sst>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0"/>
      <name val="宋体"/>
      <charset val="134"/>
    </font>
    <font>
      <sz val="10"/>
      <name val="宋体"/>
      <charset val="134"/>
      <scheme val="minor"/>
    </font>
    <font>
      <b/>
      <sz val="10"/>
      <name val="宋体"/>
      <charset val="134"/>
      <scheme val="minor"/>
    </font>
    <font>
      <sz val="9"/>
      <color rgb="FF000000"/>
      <name val="宋体"/>
      <charset val="134"/>
      <scheme val="minor"/>
    </font>
    <font>
      <sz val="10"/>
      <color theme="1"/>
      <name val="宋体"/>
      <charset val="134"/>
      <scheme val="minor"/>
    </font>
    <font>
      <sz val="16"/>
      <color theme="1"/>
      <name val="宋体"/>
      <charset val="134"/>
      <scheme val="minor"/>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9">
    <xf numFmtId="0" fontId="0" fillId="0" borderId="0" xfId="0" applyAlignment="1">
      <alignment vertical="center"/>
    </xf>
    <xf numFmtId="0" fontId="0" fillId="0" borderId="0" xfId="0" applyFill="1" applyBorder="1" applyAlignment="1">
      <alignment vertical="center"/>
    </xf>
    <xf numFmtId="176" fontId="1" fillId="0" borderId="1" xfId="0" applyNumberFormat="1" applyFont="1" applyFill="1" applyBorder="1" applyAlignment="1">
      <alignment horizontal="center" vertical="center" wrapText="1"/>
    </xf>
    <xf numFmtId="43"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xf>
    <xf numFmtId="4" fontId="6" fillId="0" borderId="0" xfId="0" applyNumberFormat="1" applyFont="1" applyFill="1" applyBorder="1" applyAlignment="1">
      <alignment horizontal="justify" vertical="center"/>
    </xf>
    <xf numFmtId="10" fontId="0" fillId="0" borderId="0" xfId="3" applyNumberFormat="1" applyFill="1" applyBorder="1" applyAlignment="1">
      <alignment vertical="center"/>
    </xf>
    <xf numFmtId="0" fontId="7" fillId="0" borderId="0" xfId="0" applyFont="1" applyFill="1" applyBorder="1" applyAlignment="1">
      <alignment horizontal="center" vertical="center" wrapText="1"/>
    </xf>
    <xf numFmtId="49" fontId="1"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right" vertical="center" wrapText="1"/>
    </xf>
    <xf numFmtId="49" fontId="1" fillId="0" borderId="0"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A1" sqref="A1:J4"/>
    </sheetView>
  </sheetViews>
  <sheetFormatPr defaultColWidth="9" defaultRowHeight="13.5" outlineLevelRow="3"/>
  <sheetData>
    <row r="1" ht="22.5" spans="1:10">
      <c r="A1" s="10" t="s">
        <v>0</v>
      </c>
      <c r="B1" s="10"/>
      <c r="C1" s="10"/>
      <c r="D1" s="10"/>
      <c r="E1" s="10"/>
      <c r="F1" s="10"/>
      <c r="G1" s="10"/>
      <c r="H1" s="10"/>
      <c r="I1" s="10"/>
      <c r="J1" s="10"/>
    </row>
    <row r="2" ht="22.5" spans="1:10">
      <c r="A2" s="11" t="s">
        <v>1</v>
      </c>
      <c r="B2" s="11"/>
      <c r="C2" s="12"/>
      <c r="D2" s="10"/>
      <c r="E2" s="10"/>
      <c r="F2" s="10"/>
      <c r="G2" s="10"/>
      <c r="H2" s="13" t="s">
        <v>2</v>
      </c>
      <c r="I2" s="13"/>
      <c r="J2" s="14"/>
    </row>
    <row r="3" ht="36" spans="1:10">
      <c r="A3" s="15" t="s">
        <v>3</v>
      </c>
      <c r="B3" s="4" t="s">
        <v>4</v>
      </c>
      <c r="C3" s="4" t="s">
        <v>5</v>
      </c>
      <c r="D3" s="4" t="s">
        <v>6</v>
      </c>
      <c r="E3" s="4" t="s">
        <v>7</v>
      </c>
      <c r="F3" s="15" t="s">
        <v>8</v>
      </c>
      <c r="G3" s="15" t="s">
        <v>9</v>
      </c>
      <c r="H3" s="15" t="s">
        <v>10</v>
      </c>
      <c r="I3" s="15" t="s">
        <v>11</v>
      </c>
      <c r="J3" s="15" t="s">
        <v>12</v>
      </c>
    </row>
    <row r="4" ht="180" spans="1:10">
      <c r="A4" s="2" t="s">
        <v>13</v>
      </c>
      <c r="B4" s="2">
        <f>C4+D4+E4</f>
        <v>39290474.8375</v>
      </c>
      <c r="C4" s="2">
        <v>22468300</v>
      </c>
      <c r="D4" s="2">
        <v>16651818.8375</v>
      </c>
      <c r="E4" s="2">
        <v>170356</v>
      </c>
      <c r="F4" s="16" t="s">
        <v>14</v>
      </c>
      <c r="G4" s="17" t="s">
        <v>15</v>
      </c>
      <c r="H4" s="16" t="s">
        <v>16</v>
      </c>
      <c r="I4" s="6" t="s">
        <v>17</v>
      </c>
      <c r="J4" s="18"/>
    </row>
  </sheetData>
  <mergeCells count="3">
    <mergeCell ref="A1:J1"/>
    <mergeCell ref="A2:C2"/>
    <mergeCell ref="H2:J2"/>
  </mergeCells>
  <conditionalFormatting sqref="A4">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workbookViewId="0">
      <selection activeCell="D9" sqref="D9"/>
    </sheetView>
  </sheetViews>
  <sheetFormatPr defaultColWidth="9" defaultRowHeight="13.5" outlineLevelCol="4"/>
  <cols>
    <col min="1" max="1" width="9" style="1"/>
    <col min="2" max="5" width="20.5" style="1" customWidth="1"/>
    <col min="6" max="16384" width="9" style="1"/>
  </cols>
  <sheetData>
    <row r="1" s="1" customFormat="1" spans="1:5">
      <c r="B1" s="2">
        <f>C1+D1+E1</f>
        <v>291707625</v>
      </c>
      <c r="C1" s="2">
        <v>194000000</v>
      </c>
      <c r="D1" s="2">
        <v>96140800</v>
      </c>
      <c r="E1" s="2">
        <v>1566825</v>
      </c>
    </row>
    <row r="2" s="1" customFormat="1" spans="1:5">
      <c r="B2" s="2">
        <f>C2+D2+E2</f>
        <v>26977414.89</v>
      </c>
      <c r="C2" s="2">
        <v>19587804</v>
      </c>
      <c r="D2" s="2">
        <v>7389610.89</v>
      </c>
      <c r="E2" s="2">
        <v>0</v>
      </c>
    </row>
    <row r="3" s="1" customFormat="1" spans="1:5">
      <c r="B3" s="2">
        <f>C3+D3+E3</f>
        <v>15939855.45</v>
      </c>
      <c r="C3" s="3">
        <v>10499999.99</v>
      </c>
      <c r="D3" s="3">
        <f>3199822.6+2240032.86</f>
        <v>5439855.46</v>
      </c>
      <c r="E3" s="2">
        <v>0</v>
      </c>
    </row>
    <row r="7" s="1" customFormat="1" spans="1:5">
      <c r="B7" s="4" t="s">
        <v>4</v>
      </c>
      <c r="C7" s="4" t="s">
        <v>5</v>
      </c>
      <c r="D7" s="4" t="s">
        <v>6</v>
      </c>
      <c r="E7" s="4" t="s">
        <v>7</v>
      </c>
    </row>
    <row r="8" s="1" customFormat="1" ht="36" spans="1:5">
      <c r="A8" s="2" t="s">
        <v>18</v>
      </c>
      <c r="B8" s="2">
        <f>B1/10000</f>
        <v>29170.7625</v>
      </c>
      <c r="C8" s="2">
        <f>C1/10000</f>
        <v>19400</v>
      </c>
      <c r="D8" s="2">
        <f>D1/10000</f>
        <v>9614.08</v>
      </c>
      <c r="E8" s="2">
        <f>E1/10000</f>
        <v>156.6825</v>
      </c>
    </row>
    <row r="9" s="1" customFormat="1" ht="33.75" spans="1:5">
      <c r="A9" s="5" t="s">
        <v>19</v>
      </c>
      <c r="B9" s="2">
        <f>B2/10000</f>
        <v>2697.741489</v>
      </c>
      <c r="C9" s="2">
        <f>C2/10000</f>
        <v>1958.7804</v>
      </c>
      <c r="D9" s="2">
        <f>D2/10000</f>
        <v>738.961089</v>
      </c>
      <c r="E9" s="2">
        <f>E2/10000</f>
        <v>0</v>
      </c>
    </row>
    <row r="10" s="1" customFormat="1" ht="24" spans="1:5">
      <c r="A10" s="6" t="s">
        <v>20</v>
      </c>
      <c r="B10" s="2">
        <f>B3/10000</f>
        <v>1593.985545</v>
      </c>
      <c r="C10" s="2">
        <f>C3/10000</f>
        <v>1049.999999</v>
      </c>
      <c r="D10" s="2">
        <f>D3/10000</f>
        <v>543.985546</v>
      </c>
      <c r="E10" s="2">
        <f>E3/10000</f>
        <v>0</v>
      </c>
    </row>
    <row r="11" s="1" customFormat="1" spans="1:5">
      <c r="A11" s="7" t="s">
        <v>21</v>
      </c>
      <c r="B11" s="2">
        <f>SUM(B8:B10)</f>
        <v>33462.489534</v>
      </c>
      <c r="C11" s="2">
        <f>SUM(C8:C10)</f>
        <v>22408.780399</v>
      </c>
      <c r="D11" s="2">
        <f>SUM(D8:D10)</f>
        <v>10897.026635</v>
      </c>
      <c r="E11" s="2">
        <f>SUM(E8:E10)</f>
        <v>156.6825</v>
      </c>
    </row>
    <row r="14" s="1" customFormat="1" ht="20.25" spans="1:5">
      <c r="B14" s="8">
        <v>13500</v>
      </c>
      <c r="C14" s="8">
        <v>12000</v>
      </c>
    </row>
    <row r="17" s="1" customFormat="1" spans="2:3">
      <c r="B17" s="9">
        <f>B14/C11</f>
        <v>0.602442424782852</v>
      </c>
      <c r="C17" s="9">
        <f>C14/C11</f>
        <v>0.535504377584757</v>
      </c>
    </row>
  </sheetData>
  <conditionalFormatting sqref="A8">
    <cfRule type="duplicateValues" dxfId="0" priority="1"/>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万元表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TR. 饰界小屋</cp:lastModifiedBy>
  <dcterms:created xsi:type="dcterms:W3CDTF">2023-05-12T11:15:00Z</dcterms:created>
  <dcterms:modified xsi:type="dcterms:W3CDTF">2026-11-03T08:28:00Z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73A44C11B7474E2985AFB9C175B0F05F_13</vt:lpwstr>
  </property>
  <property fmtid="{D5CDD505-2E9C-101B-9397-08002B2CF9AE}" pid="4" name="CalculationRule">
    <vt:i4>0</vt:i4>
  </property>
</Properties>
</file>